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Z:\norvex\Kozbeszerzesek\2025\Sajoszoged_Egészségház fejl\Megvalositas_1.resz_Sajoszoged\Pótmunka\"/>
    </mc:Choice>
  </mc:AlternateContent>
  <xr:revisionPtr revIDLastSave="0" documentId="13_ncr:1_{0C786513-7858-40D5-AFC2-EDF27327F3F0}" xr6:coauthVersionLast="47" xr6:coauthVersionMax="47" xr10:uidLastSave="{00000000-0000-0000-0000-000000000000}"/>
  <bookViews>
    <workbookView xWindow="49395" yWindow="-2190" windowWidth="14955" windowHeight="15435" tabRatio="857" xr2:uid="{00000000-000D-0000-FFFF-FFFF00000000}"/>
  </bookViews>
  <sheets>
    <sheet name="Főösszesítő" sheetId="2" r:id="rId1"/>
    <sheet name="Önk Kft" sheetId="5" r:id="rId2"/>
  </sheets>
  <definedNames>
    <definedName name="_xlnm.Print_Area" localSheetId="0">Főösszesítő!$A$1:$D$20</definedName>
    <definedName name="_xlnm.Print_Area" localSheetId="1">'Önk Kft'!$A$1:$I$22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 l="1"/>
  <c r="D12" i="2" s="1"/>
  <c r="H22" i="5"/>
  <c r="C12" i="2" s="1"/>
  <c r="C13" i="2" l="1"/>
  <c r="C14" i="2" s="1"/>
  <c r="C15" i="2" s="1"/>
</calcChain>
</file>

<file path=xl/sharedStrings.xml><?xml version="1.0" encoding="utf-8"?>
<sst xmlns="http://schemas.openxmlformats.org/spreadsheetml/2006/main" count="86" uniqueCount="68">
  <si>
    <t>Ssz.</t>
  </si>
  <si>
    <t>Megnevezés</t>
  </si>
  <si>
    <t>Anyagköltség</t>
  </si>
  <si>
    <t>Díjköltség</t>
  </si>
  <si>
    <t>Tételszám</t>
  </si>
  <si>
    <t>Tétel szövege</t>
  </si>
  <si>
    <t>Menny.</t>
  </si>
  <si>
    <t>Egység</t>
  </si>
  <si>
    <t>Anyag egységár</t>
  </si>
  <si>
    <t>Díj egységre</t>
  </si>
  <si>
    <t>Anyag összesen</t>
  </si>
  <si>
    <t>Díj összesen</t>
  </si>
  <si>
    <t>Munkanem összesen (HUF)</t>
  </si>
  <si>
    <t>m²</t>
  </si>
  <si>
    <t>Költségvetés főösszesítő</t>
  </si>
  <si>
    <t>1 Építmény közvetlen költségei</t>
  </si>
  <si>
    <t>2.1 ÁFA vetítési alap</t>
  </si>
  <si>
    <t>2.2 ÁFA</t>
  </si>
  <si>
    <t>3 A munka ára (HUF)</t>
  </si>
  <si>
    <t>aláírás</t>
  </si>
  <si>
    <t>Tiszaújváros, 2026.</t>
  </si>
  <si>
    <t>Címe: 3580 Tiszaújváros, Rózsa utca 16.1.</t>
  </si>
  <si>
    <t>Adószáma: 14442906-2-05</t>
  </si>
  <si>
    <t>Ajánlatkérő: Sajószöged Községi Önkormányzat</t>
  </si>
  <si>
    <t>Közbeszerzés tárgya: Helyi egészségügy infrastrukturális fejlesztése 1.részajánlat Sajószöged</t>
  </si>
  <si>
    <t>36-000-10.1</t>
  </si>
  <si>
    <t xml:space="preserve">Holker vésés </t>
  </si>
  <si>
    <t>fm</t>
  </si>
  <si>
    <t>36-002-11.1-0411030</t>
  </si>
  <si>
    <t>Tapadóhíd képzése gyári zsákos gúzanyaggal, kézi erővel weber 705 KPS cementes gúz, Kód: P705</t>
  </si>
  <si>
    <t>36-002-4-0313083</t>
  </si>
  <si>
    <t>Vékonyvakolat alapozók felhordása, kézi erővel
MAPEI Quarzolite Base Coat akrilát alapú színezhető alapozó, fehér, Csz: 6D094020</t>
  </si>
  <si>
    <t>m2</t>
  </si>
  <si>
    <t>36-003-1.1.1.1.1-0414710</t>
  </si>
  <si>
    <t>Oldalfalvakolat készítése,
kézi felhordással,
zsákos kiszerelésű szárazhabarcsból,
sima, normál mész-cement vakolat,
többlet minden további 1 cm vastagságban
Cemix PRÉMIUM kézi alapvakolat, Cikkszám: K00215011</t>
  </si>
  <si>
    <t>36-003-1.1.1.1.2-0414710</t>
  </si>
  <si>
    <t>36-003-1.1.1.1.2-0411036</t>
  </si>
  <si>
    <t>Oldalfalvakolat készítése, kézi felhordással, zsákos kiszerelésű szárazhabarcsból, sima, normál mész-cement vakolat,többlet minden további 1 cm vastagságban n weber 141 KPS kézi alapvakolat finom, max.szemcse 1,0 mm, Kód: 141k</t>
  </si>
  <si>
    <t>36-005-21.2.2.1-0313090</t>
  </si>
  <si>
    <t>Vékonyvakolatok, színvakolatok felhordása alapozott, előkészített felületre,
vödrös kiszerelésű anyagból,
vizes bázisú, műgyanta kötőanyagú vékonyvakolat készítése, egy rétegben, homlokzaton,
1,5 mm szemcseméretig
MAPEI Acrycolor Tonachino akrilgyanta tartalmú, rusztikus megjelenésű, védő és dekoratív célú, paszta állagú színező bevonat, kül- és beltérre, Csz: 7BX000025</t>
  </si>
  <si>
    <t>36-005-21.2.6.2-0313093</t>
  </si>
  <si>
    <t>Vékonyvakolatok, színvakolatok felhordása alapozott, előkészített felületre,
vödrös kiszerelésű anyagból,
szilikon vékonyvakolat készítése, egy rétegben, homlokzaton,
1,5-2,5 mm-es szemcsemérettel
MAPEI Silancolor Tonachino 1,5 mm, páraáteresztő, vízlepergető sziloxán bevonat, nagy kitöltő képességgel, fehér, 25 kg kiszerelés, Csz: 6A090025</t>
  </si>
  <si>
    <t>47-000-1.21.7.1.1-0415512</t>
  </si>
  <si>
    <t>Belső festéseknél felület előkészítése, részmunkák; glettelés gipszes glettel, vakolt felületen, tagolatlan felületen Baumit FinoBello, gipszes glett, 0-10 mm-es vastagságban, Cikkszám: 951720</t>
  </si>
  <si>
    <t>47-011-15.1.1.2-0154175</t>
  </si>
  <si>
    <t>Diszperziós festés (két rétegben) műanyag bázisú vizes-diszperziós  fehér vagy gyárilag színezett festékkel, új vagy régi lekapart, előkészített alapfelületen, vakolaton, két rétegben, tagolt sima felületen StoColor In fehér, diszperziós, univerzális matt beltéri festék, EN 13300 szerinti 3. dörzsálló, 00237-024</t>
  </si>
  <si>
    <t>47-031-3.7.2</t>
  </si>
  <si>
    <t>Külső fafelületek felületelőkészítése és  vízbázisú festékrendszer felhordása,  három rétegben, tagolt felületen REMMERS GW310 lazúr standard színekben</t>
  </si>
  <si>
    <t>53-001-31.2.1-0131572</t>
  </si>
  <si>
    <t>Egyoldalon tokos műanyag csatornacső beépítése földárokba, gumigyűrűs kötéssel, csőidomok nélkül, 2,00 m hosszú csövekből, külső csőátmérő: 110 mm PIPELIFE PVC-U koextrudált tokos SUPER csatornacső 110x3,2x2000 mm SN4, KGEM110/2M-S</t>
  </si>
  <si>
    <t>53-001-32.1.1-0234311</t>
  </si>
  <si>
    <t>Műanyag, tokos csatornacső idom beépítése földárokba, gumigyűrűs kötéssel,
külső csőátmérő: 250 mm-ig,
külső csőátmérő: 110 mm
PIPELIFE PVC-U csatorna ívidom 110 mm x 87°, KGB110X87</t>
  </si>
  <si>
    <t>db</t>
  </si>
  <si>
    <t>53-001-32.1.1-0234321</t>
  </si>
  <si>
    <t>Műanyag, tokos csatornacső idom beépítése földárokba, gumigyűrűs kötéssel,
külső csőátmérő: 250 mm-ig,
külső csőátmérő: 110 mm
PIPELIFE PVC-U csatorna ágidom 110 mm/110 mm x 87°, KGEA110/110X87</t>
  </si>
  <si>
    <t>53-007-8.1.1</t>
  </si>
  <si>
    <t>Öntöttvas víznyelőrács elhelyezése,
cementhabarcs rögzítéssel,
négyzetalakú, téglalap alakú
30/30 - 35/35 cm méret között</t>
  </si>
  <si>
    <t>62-003-61.1-0619035</t>
  </si>
  <si>
    <t>Térburkolat készítése színezett, vegyes méretű rendszerkövekből, 5 vagy 6 cm-es vastagsággal LEIER Kaiserstein Taverna, 10x20, 20x20, 20x30x6 cm, kombinált méretekben melírozott, N+F, (füstantracit, kagylóhéj, mogyoró, gesztenye) C.sz.: HUTJS5232</t>
  </si>
  <si>
    <t>81-002-3.2.1.2.6-0131007</t>
  </si>
  <si>
    <t>PVC lefolyóvezeték szerelése,
tokos, gumigyűrűs kötésekkel,
cső elhelyezése csőidomokkal, szakaszos tömörségi próbával,  PIPELIFE PVC-U tokos lefolyócső 110x2,2x2000 mm, KAEM110/2M</t>
  </si>
  <si>
    <t>m</t>
  </si>
  <si>
    <t>Meglévő kerítés rögzítése a szomszéd portánál árajánlat szerint</t>
  </si>
  <si>
    <t xml:space="preserve">Előtető elbontása és átalakítása </t>
  </si>
  <si>
    <t>K - tétel</t>
  </si>
  <si>
    <t>Vakvezető (rehab) braille feliratok</t>
  </si>
  <si>
    <r>
      <t xml:space="preserve">Ajánlattevő neve: </t>
    </r>
    <r>
      <rPr>
        <b/>
        <sz val="11"/>
        <color rgb="FF000000"/>
        <rFont val="Times New Roman"/>
        <family val="1"/>
        <charset val="238"/>
      </rPr>
      <t>Norvex Kft.</t>
    </r>
  </si>
  <si>
    <t>Önkormányzati Kft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</si>
</sst>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
  </numFmts>
  <fonts count="9" x14ac:knownFonts="1">
    <font>
      <sz val="11"/>
      <color theme="1"/>
      <name val="Calibri"/>
      <family val="2"/>
      <scheme val="minor"/>
    </font>
    <font>
      <b/>
      <sz val="10"/>
      <color theme="1"/>
      <name val="Times New Roman"/>
      <family val="2"/>
    </font>
    <font>
      <sz val="10"/>
      <color theme="1"/>
      <name val="Times New Roman"/>
      <family val="2"/>
    </font>
    <font>
      <b/>
      <sz val="11"/>
      <color theme="1"/>
      <name val="Calibri"/>
      <family val="2"/>
      <charset val="238"/>
      <scheme val="minor"/>
    </font>
    <font>
      <sz val="11"/>
      <color theme="1"/>
      <name val="Times New Roman"/>
      <family val="1"/>
      <charset val="238"/>
    </font>
    <font>
      <sz val="10"/>
      <color theme="1"/>
      <name val="Times New Roman"/>
      <family val="1"/>
      <charset val="238"/>
    </font>
    <font>
      <b/>
      <sz val="11"/>
      <color theme="1"/>
      <name val="Times New Roman"/>
      <family val="1"/>
      <charset val="238"/>
    </font>
    <font>
      <sz val="11"/>
      <color rgb="FF000000"/>
      <name val="Times New Roman"/>
      <family val="1"/>
      <charset val="238"/>
    </font>
    <font>
      <b/>
      <sz val="11"/>
      <color rgb="FF000000"/>
      <name val="Times New Roman"/>
      <family val="1"/>
      <charset val="238"/>
    </font>
  </fonts>
  <fills count="3">
    <fill>
      <patternFill patternType="none"/>
    </fill>
    <fill>
      <patternFill patternType="gray125"/>
    </fill>
    <fill>
      <patternFill patternType="solid">
        <fgColor rgb="FFC0C0C0"/>
        <bgColor rgb="FFC0C0C0"/>
      </patternFill>
    </fill>
  </fills>
  <borders count="6">
    <border>
      <left/>
      <right/>
      <top/>
      <bottom/>
      <diagonal/>
    </border>
    <border>
      <left style="thin">
        <color auto="1"/>
      </left>
      <right style="thin">
        <color auto="1"/>
      </right>
      <top style="thin">
        <color rgb="FF00000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C0C0C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right" vertical="top" wrapText="1"/>
    </xf>
    <xf numFmtId="0" fontId="0" fillId="0" borderId="0" xfId="0" applyAlignment="1">
      <alignment horizontal="center"/>
    </xf>
    <xf numFmtId="0" fontId="4" fillId="0" borderId="0" xfId="0" applyFont="1"/>
    <xf numFmtId="0" fontId="5" fillId="0" borderId="0" xfId="0" applyFont="1" applyAlignment="1">
      <alignment vertical="top" wrapText="1"/>
    </xf>
    <xf numFmtId="164" fontId="6" fillId="0" borderId="3" xfId="0" applyNumberFormat="1" applyFont="1" applyBorder="1" applyAlignment="1">
      <alignment vertical="top" wrapText="1"/>
    </xf>
    <xf numFmtId="0" fontId="4" fillId="0" borderId="4" xfId="0" applyFont="1" applyBorder="1"/>
    <xf numFmtId="0" fontId="4" fillId="0" borderId="0" xfId="0" applyFont="1" applyAlignment="1">
      <alignment horizontal="center"/>
    </xf>
    <xf numFmtId="0" fontId="6" fillId="0" borderId="0" xfId="0" applyFont="1"/>
    <xf numFmtId="3" fontId="2" fillId="0" borderId="0" xfId="0" applyNumberFormat="1" applyFont="1" applyAlignment="1">
      <alignment vertical="top"/>
    </xf>
    <xf numFmtId="0" fontId="1" fillId="2" borderId="1" xfId="0" applyFont="1" applyFill="1" applyBorder="1" applyAlignment="1">
      <alignment horizontal="center" vertical="top" wrapText="1"/>
    </xf>
    <xf numFmtId="0" fontId="2" fillId="0" borderId="0" xfId="0" applyFont="1" applyAlignment="1">
      <alignment horizontal="center" vertical="top" wrapText="1"/>
    </xf>
    <xf numFmtId="0" fontId="3" fillId="0" borderId="0" xfId="0" applyFont="1"/>
    <xf numFmtId="164" fontId="3" fillId="0" borderId="5" xfId="0" applyNumberFormat="1" applyFont="1" applyBorder="1" applyAlignment="1">
      <alignment horizontal="center"/>
    </xf>
    <xf numFmtId="164" fontId="3" fillId="0" borderId="5" xfId="0" applyNumberFormat="1" applyFont="1" applyBorder="1"/>
    <xf numFmtId="3" fontId="5" fillId="0" borderId="0" xfId="0" applyNumberFormat="1" applyFont="1" applyAlignment="1">
      <alignment vertical="top" wrapText="1"/>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right" vertical="top" wrapText="1"/>
    </xf>
    <xf numFmtId="0" fontId="4" fillId="0" borderId="0" xfId="0" applyFont="1" applyAlignment="1">
      <alignment vertical="top" wrapText="1"/>
    </xf>
    <xf numFmtId="164" fontId="6" fillId="0" borderId="0" xfId="0" applyNumberFormat="1" applyFont="1" applyAlignment="1">
      <alignment vertical="top" wrapText="1"/>
    </xf>
    <xf numFmtId="10" fontId="4" fillId="0" borderId="2" xfId="0" applyNumberFormat="1" applyFont="1" applyBorder="1" applyAlignment="1">
      <alignment horizontal="right" vertical="top" wrapText="1"/>
    </xf>
    <xf numFmtId="164" fontId="6" fillId="0" borderId="2" xfId="0" applyNumberFormat="1" applyFont="1" applyBorder="1" applyAlignment="1">
      <alignment horizontal="center" vertical="top" wrapText="1"/>
    </xf>
    <xf numFmtId="164" fontId="4" fillId="0" borderId="0" xfId="0" applyNumberFormat="1" applyFont="1" applyAlignment="1">
      <alignment horizontal="center" vertical="top" wrapText="1"/>
    </xf>
    <xf numFmtId="164" fontId="6" fillId="0" borderId="3" xfId="0" applyNumberFormat="1" applyFont="1" applyBorder="1" applyAlignment="1">
      <alignment horizontal="center" vertical="top"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9"/>
  <sheetViews>
    <sheetView tabSelected="1" view="pageBreakPreview" zoomScaleNormal="100" zoomScaleSheetLayoutView="100" workbookViewId="0">
      <selection activeCell="D6" sqref="D6"/>
    </sheetView>
  </sheetViews>
  <sheetFormatPr defaultRowHeight="15" x14ac:dyDescent="0.25"/>
  <cols>
    <col min="1" max="1" width="33.28515625" style="6" customWidth="1"/>
    <col min="2" max="2" width="8.7109375" style="6" customWidth="1"/>
    <col min="3" max="3" width="14" style="6" bestFit="1" customWidth="1"/>
    <col min="4" max="4" width="13.42578125" style="6" customWidth="1"/>
  </cols>
  <sheetData>
    <row r="2" spans="1:4" x14ac:dyDescent="0.25">
      <c r="A2" s="19" t="s">
        <v>66</v>
      </c>
    </row>
    <row r="3" spans="1:4" x14ac:dyDescent="0.25">
      <c r="A3" s="19" t="s">
        <v>21</v>
      </c>
    </row>
    <row r="4" spans="1:4" x14ac:dyDescent="0.25">
      <c r="A4" s="19" t="s">
        <v>22</v>
      </c>
    </row>
    <row r="5" spans="1:4" x14ac:dyDescent="0.25">
      <c r="A5" s="19"/>
    </row>
    <row r="6" spans="1:4" ht="30" x14ac:dyDescent="0.25">
      <c r="A6" s="20" t="s">
        <v>23</v>
      </c>
    </row>
    <row r="7" spans="1:4" ht="45" x14ac:dyDescent="0.25">
      <c r="A7" s="20" t="s">
        <v>24</v>
      </c>
      <c r="B7" s="21"/>
      <c r="C7" s="21"/>
      <c r="D7" s="21"/>
    </row>
    <row r="8" spans="1:4" x14ac:dyDescent="0.25">
      <c r="A8" s="20"/>
      <c r="B8" s="21"/>
      <c r="C8" s="21"/>
      <c r="D8" s="21"/>
    </row>
    <row r="9" spans="1:4" x14ac:dyDescent="0.25">
      <c r="A9" s="11" t="s">
        <v>67</v>
      </c>
    </row>
    <row r="10" spans="1:4" x14ac:dyDescent="0.25">
      <c r="A10" s="27" t="s">
        <v>14</v>
      </c>
      <c r="B10" s="27"/>
      <c r="C10" s="27"/>
      <c r="D10" s="27"/>
    </row>
    <row r="11" spans="1:4" x14ac:dyDescent="0.25">
      <c r="A11" s="22" t="s">
        <v>1</v>
      </c>
      <c r="B11" s="23"/>
      <c r="C11" s="23" t="s">
        <v>2</v>
      </c>
      <c r="D11" s="23" t="s">
        <v>3</v>
      </c>
    </row>
    <row r="12" spans="1:4" x14ac:dyDescent="0.25">
      <c r="A12" s="24" t="s">
        <v>15</v>
      </c>
      <c r="C12" s="25">
        <f>'Önk Kft'!H22</f>
        <v>2404094</v>
      </c>
      <c r="D12" s="25">
        <f>'Önk Kft'!I22</f>
        <v>2963390</v>
      </c>
    </row>
    <row r="13" spans="1:4" x14ac:dyDescent="0.25">
      <c r="A13" s="24" t="s">
        <v>16</v>
      </c>
      <c r="C13" s="28">
        <f>ROUND(C12+D12,0)</f>
        <v>5367484</v>
      </c>
      <c r="D13" s="28"/>
    </row>
    <row r="14" spans="1:4" x14ac:dyDescent="0.25">
      <c r="A14" s="24" t="s">
        <v>17</v>
      </c>
      <c r="B14" s="26">
        <v>0.27</v>
      </c>
      <c r="C14" s="28">
        <f>ROUND(C13*B14,0)</f>
        <v>1449221</v>
      </c>
      <c r="D14" s="28"/>
    </row>
    <row r="15" spans="1:4" x14ac:dyDescent="0.25">
      <c r="A15" s="8" t="s">
        <v>18</v>
      </c>
      <c r="B15" s="8"/>
      <c r="C15" s="29">
        <f>ROUND(C14+C13,0)</f>
        <v>6816705</v>
      </c>
      <c r="D15" s="29"/>
    </row>
    <row r="17" spans="1:3" x14ac:dyDescent="0.25">
      <c r="A17" s="24" t="s">
        <v>20</v>
      </c>
    </row>
    <row r="18" spans="1:3" x14ac:dyDescent="0.25">
      <c r="C18" s="9"/>
    </row>
    <row r="19" spans="1:3" x14ac:dyDescent="0.25">
      <c r="C19" s="10" t="s">
        <v>19</v>
      </c>
    </row>
  </sheetData>
  <mergeCells count="4">
    <mergeCell ref="A10:D10"/>
    <mergeCell ref="C13:D13"/>
    <mergeCell ref="C14:D14"/>
    <mergeCell ref="C15:D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view="pageBreakPreview" zoomScaleNormal="100" zoomScaleSheetLayoutView="100" workbookViewId="0">
      <selection activeCell="L8" sqref="L8"/>
    </sheetView>
  </sheetViews>
  <sheetFormatPr defaultRowHeight="15" x14ac:dyDescent="0.25"/>
  <cols>
    <col min="1" max="1" width="4.28515625" style="5" bestFit="1" customWidth="1"/>
    <col min="2" max="2" width="14.140625" bestFit="1" customWidth="1"/>
    <col min="3" max="3" width="35.7109375" customWidth="1"/>
    <col min="4" max="4" width="6.7109375" bestFit="1" customWidth="1"/>
    <col min="5" max="5" width="6.5703125" bestFit="1" customWidth="1"/>
    <col min="6" max="7" width="8.140625" bestFit="1" customWidth="1"/>
    <col min="8" max="8" width="9.140625" customWidth="1"/>
    <col min="9" max="9" width="10.85546875" bestFit="1" customWidth="1"/>
  </cols>
  <sheetData>
    <row r="1" spans="1:9" ht="25.5" x14ac:dyDescent="0.25">
      <c r="A1" s="13" t="s">
        <v>0</v>
      </c>
      <c r="B1" s="1" t="s">
        <v>4</v>
      </c>
      <c r="C1" s="1" t="s">
        <v>5</v>
      </c>
      <c r="D1" s="4" t="s">
        <v>6</v>
      </c>
      <c r="E1" s="4" t="s">
        <v>7</v>
      </c>
      <c r="F1" s="4" t="s">
        <v>8</v>
      </c>
      <c r="G1" s="4" t="s">
        <v>9</v>
      </c>
      <c r="H1" s="4" t="s">
        <v>10</v>
      </c>
      <c r="I1" s="4" t="s">
        <v>11</v>
      </c>
    </row>
    <row r="2" spans="1:9" x14ac:dyDescent="0.25">
      <c r="A2" s="14">
        <v>1</v>
      </c>
      <c r="B2" s="2" t="s">
        <v>25</v>
      </c>
      <c r="C2" s="3" t="s">
        <v>26</v>
      </c>
      <c r="D2" s="7">
        <v>71</v>
      </c>
      <c r="E2" s="7" t="s">
        <v>27</v>
      </c>
      <c r="F2" s="12">
        <v>0</v>
      </c>
      <c r="G2" s="12">
        <v>3787</v>
      </c>
      <c r="H2" s="18">
        <v>0</v>
      </c>
      <c r="I2" s="18">
        <v>268877</v>
      </c>
    </row>
    <row r="3" spans="1:9" ht="38.25" x14ac:dyDescent="0.25">
      <c r="A3" s="14">
        <v>2</v>
      </c>
      <c r="B3" s="2" t="s">
        <v>28</v>
      </c>
      <c r="C3" s="3" t="s">
        <v>29</v>
      </c>
      <c r="D3" s="7">
        <v>162.4</v>
      </c>
      <c r="E3" s="7" t="s">
        <v>13</v>
      </c>
      <c r="F3" s="12">
        <v>300</v>
      </c>
      <c r="G3" s="12">
        <v>400</v>
      </c>
      <c r="H3" s="18">
        <v>48720</v>
      </c>
      <c r="I3" s="18">
        <v>64960</v>
      </c>
    </row>
    <row r="4" spans="1:9" ht="51" x14ac:dyDescent="0.25">
      <c r="A4" s="14">
        <v>3</v>
      </c>
      <c r="B4" s="2" t="s">
        <v>30</v>
      </c>
      <c r="C4" s="3" t="s">
        <v>31</v>
      </c>
      <c r="D4" s="7">
        <v>45</v>
      </c>
      <c r="E4" s="7" t="s">
        <v>32</v>
      </c>
      <c r="F4" s="12">
        <v>643</v>
      </c>
      <c r="G4" s="12">
        <v>812</v>
      </c>
      <c r="H4" s="18">
        <v>28935</v>
      </c>
      <c r="I4" s="18">
        <v>36540</v>
      </c>
    </row>
    <row r="5" spans="1:9" ht="89.25" x14ac:dyDescent="0.25">
      <c r="A5" s="14">
        <v>4</v>
      </c>
      <c r="B5" s="2" t="s">
        <v>33</v>
      </c>
      <c r="C5" s="3" t="s">
        <v>34</v>
      </c>
      <c r="D5" s="7">
        <v>162.4</v>
      </c>
      <c r="E5" s="7" t="s">
        <v>32</v>
      </c>
      <c r="F5" s="12">
        <v>1487</v>
      </c>
      <c r="G5" s="12">
        <v>950</v>
      </c>
      <c r="H5" s="18">
        <v>241489</v>
      </c>
      <c r="I5" s="18">
        <v>154280</v>
      </c>
    </row>
    <row r="6" spans="1:9" ht="89.25" x14ac:dyDescent="0.25">
      <c r="A6" s="14">
        <v>5</v>
      </c>
      <c r="B6" s="2" t="s">
        <v>35</v>
      </c>
      <c r="C6" s="3" t="s">
        <v>34</v>
      </c>
      <c r="D6" s="7">
        <v>162.4</v>
      </c>
      <c r="E6" s="7" t="s">
        <v>32</v>
      </c>
      <c r="F6" s="12">
        <v>1487</v>
      </c>
      <c r="G6" s="12">
        <v>950</v>
      </c>
      <c r="H6" s="18">
        <v>241489</v>
      </c>
      <c r="I6" s="18">
        <v>154280</v>
      </c>
    </row>
    <row r="7" spans="1:9" ht="76.5" x14ac:dyDescent="0.25">
      <c r="A7" s="14">
        <v>6</v>
      </c>
      <c r="B7" s="2" t="s">
        <v>36</v>
      </c>
      <c r="C7" s="3" t="s">
        <v>37</v>
      </c>
      <c r="D7" s="7">
        <v>250</v>
      </c>
      <c r="E7" s="7" t="s">
        <v>13</v>
      </c>
      <c r="F7" s="12">
        <v>450</v>
      </c>
      <c r="G7" s="12">
        <v>950</v>
      </c>
      <c r="H7" s="18">
        <v>112500</v>
      </c>
      <c r="I7" s="18">
        <v>237500</v>
      </c>
    </row>
    <row r="8" spans="1:9" ht="140.25" x14ac:dyDescent="0.25">
      <c r="A8" s="14">
        <v>7</v>
      </c>
      <c r="B8" s="2" t="s">
        <v>38</v>
      </c>
      <c r="C8" s="3" t="s">
        <v>39</v>
      </c>
      <c r="D8" s="7">
        <v>15</v>
      </c>
      <c r="E8" s="7" t="s">
        <v>32</v>
      </c>
      <c r="F8" s="12">
        <v>2334</v>
      </c>
      <c r="G8" s="12">
        <v>2638</v>
      </c>
      <c r="H8" s="18">
        <v>35010</v>
      </c>
      <c r="I8" s="18">
        <v>39570</v>
      </c>
    </row>
    <row r="9" spans="1:9" ht="127.5" x14ac:dyDescent="0.25">
      <c r="A9" s="14">
        <v>8</v>
      </c>
      <c r="B9" s="2" t="s">
        <v>40</v>
      </c>
      <c r="C9" s="3" t="s">
        <v>41</v>
      </c>
      <c r="D9" s="7">
        <v>30</v>
      </c>
      <c r="E9" s="7" t="s">
        <v>32</v>
      </c>
      <c r="F9" s="12">
        <v>6109</v>
      </c>
      <c r="G9" s="12">
        <v>3111</v>
      </c>
      <c r="H9" s="18">
        <v>183270</v>
      </c>
      <c r="I9" s="18">
        <v>93330</v>
      </c>
    </row>
    <row r="10" spans="1:9" ht="63.75" x14ac:dyDescent="0.25">
      <c r="B10" s="2" t="s">
        <v>42</v>
      </c>
      <c r="C10" s="3" t="s">
        <v>43</v>
      </c>
      <c r="D10" s="7">
        <v>497</v>
      </c>
      <c r="E10" s="7" t="s">
        <v>32</v>
      </c>
      <c r="F10" s="12">
        <v>295</v>
      </c>
      <c r="G10" s="12">
        <v>947</v>
      </c>
      <c r="H10" s="18">
        <v>146615</v>
      </c>
      <c r="I10" s="18">
        <v>470659</v>
      </c>
    </row>
    <row r="11" spans="1:9" ht="102" x14ac:dyDescent="0.25">
      <c r="B11" s="2" t="s">
        <v>44</v>
      </c>
      <c r="C11" s="3" t="s">
        <v>45</v>
      </c>
      <c r="D11" s="7">
        <v>151.6</v>
      </c>
      <c r="E11" s="7" t="s">
        <v>13</v>
      </c>
      <c r="F11" s="12">
        <v>300</v>
      </c>
      <c r="G11" s="12">
        <v>1100</v>
      </c>
      <c r="H11" s="18">
        <v>45480</v>
      </c>
      <c r="I11" s="18">
        <v>166760</v>
      </c>
    </row>
    <row r="12" spans="1:9" ht="51" x14ac:dyDescent="0.25">
      <c r="B12" s="2" t="s">
        <v>46</v>
      </c>
      <c r="C12" s="3" t="s">
        <v>47</v>
      </c>
      <c r="D12" s="7">
        <v>24.673999999999999</v>
      </c>
      <c r="E12" s="7" t="s">
        <v>13</v>
      </c>
      <c r="F12" s="12">
        <v>990</v>
      </c>
      <c r="G12" s="12">
        <v>1000</v>
      </c>
      <c r="H12" s="18">
        <v>24427</v>
      </c>
      <c r="I12" s="18">
        <v>24674</v>
      </c>
    </row>
    <row r="13" spans="1:9" ht="76.5" x14ac:dyDescent="0.25">
      <c r="B13" s="2" t="s">
        <v>48</v>
      </c>
      <c r="C13" s="3" t="s">
        <v>49</v>
      </c>
      <c r="D13" s="7">
        <v>65</v>
      </c>
      <c r="E13" s="7" t="s">
        <v>27</v>
      </c>
      <c r="F13" s="12">
        <v>4820</v>
      </c>
      <c r="G13" s="12">
        <v>1870</v>
      </c>
      <c r="H13" s="18">
        <v>313300</v>
      </c>
      <c r="I13" s="18">
        <v>121550</v>
      </c>
    </row>
    <row r="14" spans="1:9" ht="76.5" x14ac:dyDescent="0.25">
      <c r="B14" s="2" t="s">
        <v>50</v>
      </c>
      <c r="C14" s="3" t="s">
        <v>51</v>
      </c>
      <c r="D14" s="7">
        <v>11</v>
      </c>
      <c r="E14" s="7" t="s">
        <v>52</v>
      </c>
      <c r="F14" s="12">
        <v>1773</v>
      </c>
      <c r="G14" s="12">
        <v>2145</v>
      </c>
      <c r="H14" s="18">
        <v>19503</v>
      </c>
      <c r="I14" s="18">
        <v>23595</v>
      </c>
    </row>
    <row r="15" spans="1:9" ht="76.5" x14ac:dyDescent="0.25">
      <c r="B15" s="2" t="s">
        <v>53</v>
      </c>
      <c r="C15" s="3" t="s">
        <v>54</v>
      </c>
      <c r="D15" s="7">
        <v>5</v>
      </c>
      <c r="E15" s="7" t="s">
        <v>52</v>
      </c>
      <c r="F15" s="12">
        <v>2870</v>
      </c>
      <c r="G15" s="12">
        <v>2145</v>
      </c>
      <c r="H15" s="18">
        <v>14350</v>
      </c>
      <c r="I15" s="18">
        <v>10725</v>
      </c>
    </row>
    <row r="16" spans="1:9" ht="51" x14ac:dyDescent="0.25">
      <c r="B16" s="2" t="s">
        <v>55</v>
      </c>
      <c r="C16" s="3" t="s">
        <v>56</v>
      </c>
      <c r="D16" s="7">
        <v>5</v>
      </c>
      <c r="E16" s="7" t="s">
        <v>52</v>
      </c>
      <c r="F16" s="12">
        <v>39400</v>
      </c>
      <c r="G16" s="12">
        <v>10551</v>
      </c>
      <c r="H16" s="18">
        <v>197000</v>
      </c>
      <c r="I16" s="18">
        <v>52755</v>
      </c>
    </row>
    <row r="17" spans="1:9" ht="89.25" x14ac:dyDescent="0.25">
      <c r="B17" s="2" t="s">
        <v>57</v>
      </c>
      <c r="C17" s="3" t="s">
        <v>58</v>
      </c>
      <c r="D17" s="7">
        <v>57.52</v>
      </c>
      <c r="E17" s="7" t="s">
        <v>32</v>
      </c>
      <c r="F17" s="12">
        <v>6200</v>
      </c>
      <c r="G17" s="12">
        <v>4000</v>
      </c>
      <c r="H17" s="18">
        <v>356624</v>
      </c>
      <c r="I17" s="18">
        <v>230080</v>
      </c>
    </row>
    <row r="18" spans="1:9" ht="63.75" x14ac:dyDescent="0.25">
      <c r="B18" s="2" t="s">
        <v>59</v>
      </c>
      <c r="C18" s="3" t="s">
        <v>60</v>
      </c>
      <c r="D18" s="7">
        <v>27</v>
      </c>
      <c r="E18" s="7" t="s">
        <v>61</v>
      </c>
      <c r="F18" s="12">
        <v>6866</v>
      </c>
      <c r="G18" s="12">
        <v>4565</v>
      </c>
      <c r="H18" s="18">
        <v>185382</v>
      </c>
      <c r="I18" s="18">
        <v>123255</v>
      </c>
    </row>
    <row r="19" spans="1:9" ht="25.5" x14ac:dyDescent="0.25">
      <c r="B19" s="2" t="s">
        <v>64</v>
      </c>
      <c r="C19" s="3" t="s">
        <v>62</v>
      </c>
      <c r="D19" s="7">
        <v>1</v>
      </c>
      <c r="E19" s="7" t="s">
        <v>52</v>
      </c>
      <c r="F19" s="12">
        <v>160000</v>
      </c>
      <c r="G19" s="12">
        <v>420000</v>
      </c>
      <c r="H19" s="18">
        <v>160000</v>
      </c>
      <c r="I19" s="18">
        <v>420000</v>
      </c>
    </row>
    <row r="20" spans="1:9" x14ac:dyDescent="0.25">
      <c r="B20" s="2" t="s">
        <v>64</v>
      </c>
      <c r="C20" s="3" t="s">
        <v>63</v>
      </c>
      <c r="D20" s="7">
        <v>1</v>
      </c>
      <c r="E20" s="7" t="s">
        <v>52</v>
      </c>
      <c r="F20" s="12">
        <v>0</v>
      </c>
      <c r="G20" s="12">
        <v>250000</v>
      </c>
      <c r="H20" s="18">
        <v>0</v>
      </c>
      <c r="I20" s="18">
        <v>250000</v>
      </c>
    </row>
    <row r="21" spans="1:9" x14ac:dyDescent="0.25">
      <c r="B21" s="2" t="s">
        <v>64</v>
      </c>
      <c r="C21" s="3" t="s">
        <v>65</v>
      </c>
      <c r="D21" s="7">
        <v>1</v>
      </c>
      <c r="E21" s="7" t="s">
        <v>52</v>
      </c>
      <c r="F21" s="12">
        <v>50000</v>
      </c>
      <c r="G21" s="12">
        <v>20000</v>
      </c>
      <c r="H21" s="18">
        <v>50000</v>
      </c>
      <c r="I21" s="18">
        <v>20000</v>
      </c>
    </row>
    <row r="22" spans="1:9" s="15" customFormat="1" x14ac:dyDescent="0.25">
      <c r="A22" s="16"/>
      <c r="B22" s="17"/>
      <c r="C22" s="17" t="s">
        <v>12</v>
      </c>
      <c r="D22" s="17"/>
      <c r="E22" s="17"/>
      <c r="F22" s="17"/>
      <c r="G22" s="17"/>
      <c r="H22" s="17">
        <f>SUM(H2:H21)</f>
        <v>2404094</v>
      </c>
      <c r="I22" s="17">
        <f>SUM(I2:I21)</f>
        <v>2963390</v>
      </c>
    </row>
  </sheetData>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2</vt:i4>
      </vt:variant>
    </vt:vector>
  </HeadingPairs>
  <TitlesOfParts>
    <vt:vector size="4" baseType="lpstr">
      <vt:lpstr>Főösszesítő</vt:lpstr>
      <vt:lpstr>Önk Kft</vt:lpstr>
      <vt:lpstr>Főösszesítő!Nyomtatási_terület</vt:lpstr>
      <vt:lpstr>'Önk Kft'!Nyomtatási_terület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Sajószöged EÜ Pótmunkák</dc:title>
  <dc:subject/>
  <dc:creator>Gremsperger Norbert</dc:creator>
  <cp:keywords/>
  <dc:description>Sajószöged EÜ Pótmunkák</dc:description>
  <cp:lastModifiedBy>Gremsperger Norbert</cp:lastModifiedBy>
  <dcterms:created xsi:type="dcterms:W3CDTF">2026-08-14T08:13:00Z</dcterms:created>
  <dcterms:modified xsi:type="dcterms:W3CDTF">2026-08-17T16:35:21Z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647556</vt:lpwstr>
  </property>
  <property fmtid="{D5CDD505-2E9C-101B-9397-08002B2CF9AE}" pid="3" name="title">
    <vt:lpwstr>Sajószöged EÜ Pótmunkák</vt:lpwstr>
  </property>
  <property fmtid="{D5CDD505-2E9C-101B-9397-08002B2CF9AE}" pid="4" name="lessonfee">
    <vt:i4>5500</vt:i4>
  </property>
  <property fmtid="{D5CDD505-2E9C-101B-9397-08002B2CF9AE}" pid="5" name="norm_type_id">
    <vt:lpwstr>2</vt:lpwstr>
  </property>
  <property fmtid="{D5CDD505-2E9C-101B-9397-08002B2CF9AE}" pid="6" name="tender_iow_id">
    <vt:lpwstr>12</vt:lpwstr>
  </property>
  <property fmtid="{D5CDD505-2E9C-101B-9397-08002B2CF9AE}" pid="7" name="created">
    <vt:lpwstr>2026-08-14 08:13:00</vt:lpwstr>
  </property>
  <property fmtid="{D5CDD505-2E9C-101B-9397-08002B2CF9AE}" pid="8" name="changed">
    <vt:lpwstr>2026-08-14 08:16:17</vt:lpwstr>
  </property>
  <property fmtid="{D5CDD505-2E9C-101B-9397-08002B2CF9AE}" pid="9" name="osum">
    <vt:i4>0</vt:i4>
  </property>
  <property fmtid="{D5CDD505-2E9C-101B-9397-08002B2CF9AE}" pid="10" name="priceversion">
    <vt:lpwstr>2026.07.01</vt:lpwstr>
  </property>
  <property fmtid="{D5CDD505-2E9C-101B-9397-08002B2CF9AE}" pid="11" name="currency">
    <vt:lpwstr>HUF</vt:lpwstr>
  </property>
</Properties>
</file>